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2300"/>
  </bookViews>
  <sheets>
    <sheet name="Приложение 2" sheetId="1" r:id="rId1"/>
  </sheets>
  <calcPr calcId="125725"/>
</workbook>
</file>

<file path=xl/calcChain.xml><?xml version="1.0" encoding="utf-8"?>
<calcChain xmlns="http://schemas.openxmlformats.org/spreadsheetml/2006/main">
  <c r="P5" i="1"/>
  <c r="Q5" s="1"/>
  <c r="R5" s="1"/>
  <c r="S5" s="1"/>
  <c r="P6" l="1"/>
  <c r="P7"/>
  <c r="T5"/>
  <c r="U5"/>
  <c r="Q6" l="1"/>
  <c r="R6" l="1"/>
  <c r="T6" s="1"/>
  <c r="Q7"/>
  <c r="U6" l="1"/>
  <c r="S6"/>
  <c r="R7"/>
  <c r="T7" s="1"/>
  <c r="U7" l="1"/>
  <c r="S7"/>
</calcChain>
</file>

<file path=xl/comments1.xml><?xml version="1.0" encoding="utf-8"?>
<comments xmlns="http://schemas.openxmlformats.org/spreadsheetml/2006/main">
  <authors>
    <author>Денисов</author>
  </authors>
  <commentList>
    <comment ref="V4" authorId="0">
      <text>
        <r>
          <rPr>
            <sz val="9"/>
            <color indexed="81"/>
            <rFont val="Tahoma"/>
            <family val="2"/>
            <charset val="204"/>
          </rPr>
          <t>При нескольких вычетах для одного дохода сумма дохода для второго и последующих вычетов либо дублируется либоостается пустой. Ноль = ошибка.</t>
        </r>
      </text>
    </comment>
    <comment ref="W5" authorId="0">
      <text>
        <r>
          <rPr>
            <b/>
            <sz val="9"/>
            <color indexed="81"/>
            <rFont val="Tahoma"/>
            <family val="2"/>
            <charset val="204"/>
          </rPr>
          <t>Денисов:</t>
        </r>
        <r>
          <rPr>
            <sz val="9"/>
            <color indexed="81"/>
            <rFont val="Tahoma"/>
            <family val="2"/>
            <charset val="204"/>
          </rPr>
          <t xml:space="preserve">
сумма дублируется</t>
        </r>
      </text>
    </comment>
    <comment ref="W6" authorId="0">
      <text>
        <r>
          <rPr>
            <b/>
            <sz val="9"/>
            <color indexed="81"/>
            <rFont val="Tahoma"/>
            <family val="2"/>
            <charset val="204"/>
          </rPr>
          <t>Денисов:</t>
        </r>
        <r>
          <rPr>
            <sz val="9"/>
            <color indexed="81"/>
            <rFont val="Tahoma"/>
            <family val="2"/>
            <charset val="204"/>
          </rPr>
          <t xml:space="preserve">
сумма не дублируется</t>
        </r>
      </text>
    </comment>
    <comment ref="X7" authorId="0">
      <text>
        <r>
          <rPr>
            <b/>
            <sz val="9"/>
            <color indexed="81"/>
            <rFont val="Tahoma"/>
            <family val="2"/>
            <charset val="204"/>
          </rPr>
          <t>Денисов:</t>
        </r>
        <r>
          <rPr>
            <sz val="9"/>
            <color indexed="81"/>
            <rFont val="Tahoma"/>
            <family val="2"/>
            <charset val="204"/>
          </rPr>
          <t xml:space="preserve">
для первого дохода нет вычета</t>
        </r>
      </text>
    </comment>
  </commentList>
</comments>
</file>

<file path=xl/sharedStrings.xml><?xml version="1.0" encoding="utf-8"?>
<sst xmlns="http://schemas.openxmlformats.org/spreadsheetml/2006/main" count="82" uniqueCount="73">
  <si>
    <t>Справка
 №</t>
  </si>
  <si>
    <t>Дата 
составления</t>
  </si>
  <si>
    <t>Тип справки</t>
  </si>
  <si>
    <t>Персональные данные физического лица-получателя доходов</t>
  </si>
  <si>
    <t>Общие суммы дохода и налога по итогам налогового периода</t>
  </si>
  <si>
    <t>Расшифровка справки о доходах физического лица</t>
  </si>
  <si>
    <t>Суммы предоставленных 
стандартных вычетов</t>
  </si>
  <si>
    <t>ИНН в Российской федерации</t>
  </si>
  <si>
    <t>Фамилия</t>
  </si>
  <si>
    <t>Имя</t>
  </si>
  <si>
    <t>Отчество</t>
  </si>
  <si>
    <t>Статус 
налого-
платель-
щика</t>
  </si>
  <si>
    <t>Дата
рождения</t>
  </si>
  <si>
    <t>Гражданство
 (код страны)</t>
  </si>
  <si>
    <t>Код вида 
документа, удостоверя-ющего личность</t>
  </si>
  <si>
    <t>Серия и 
номер документа</t>
  </si>
  <si>
    <t>Налоговая 
ставка</t>
  </si>
  <si>
    <t>Общая
сумма
дохода</t>
  </si>
  <si>
    <t>Общая
сумма
вычетов</t>
  </si>
  <si>
    <t>Налоговая 
база</t>
  </si>
  <si>
    <t>Сумма
налога
исчисленная</t>
  </si>
  <si>
    <t>Сумма
налога
удержанная</t>
  </si>
  <si>
    <t>Сумма
налога
уплаченная</t>
  </si>
  <si>
    <t>Сумма налога,
излишне 
удержанная 
налоговым агентом</t>
  </si>
  <si>
    <t>Сумма налога,
не удержанная 
налоговым агентом</t>
  </si>
  <si>
    <t>Доход</t>
  </si>
  <si>
    <t>Вычеты дохода</t>
  </si>
  <si>
    <t>Стандартный вычет</t>
  </si>
  <si>
    <t>Код дохода</t>
  </si>
  <si>
    <t>Сумма дохода</t>
  </si>
  <si>
    <t>Код вычета</t>
  </si>
  <si>
    <t>Сумма вычета</t>
  </si>
  <si>
    <t>010</t>
  </si>
  <si>
    <t>020</t>
  </si>
  <si>
    <t>021</t>
  </si>
  <si>
    <t>022</t>
  </si>
  <si>
    <t>030</t>
  </si>
  <si>
    <t>031</t>
  </si>
  <si>
    <t>032</t>
  </si>
  <si>
    <t>033</t>
  </si>
  <si>
    <t>034</t>
  </si>
  <si>
    <t>040</t>
  </si>
  <si>
    <t>041</t>
  </si>
  <si>
    <t>042</t>
  </si>
  <si>
    <t>043</t>
  </si>
  <si>
    <t>051</t>
  </si>
  <si>
    <t>052</t>
  </si>
  <si>
    <t>1530;1530;1531;1531;1531</t>
  </si>
  <si>
    <t>201;202;201;203;204</t>
  </si>
  <si>
    <t>100;200;300;400;500</t>
  </si>
  <si>
    <t>104;105</t>
  </si>
  <si>
    <t>2000;2000;1000;1000;1000</t>
  </si>
  <si>
    <t>2000;;1000;;</t>
  </si>
  <si>
    <t>1530;1531;1531</t>
  </si>
  <si>
    <t>;202;201</t>
  </si>
  <si>
    <t>;200;300</t>
  </si>
  <si>
    <t>2000;1000;</t>
  </si>
  <si>
    <t>Букреев</t>
  </si>
  <si>
    <t>Филимонов</t>
  </si>
  <si>
    <t>Анонсо</t>
  </si>
  <si>
    <t>772544562580</t>
  </si>
  <si>
    <t>Сергей</t>
  </si>
  <si>
    <t>Арарат</t>
  </si>
  <si>
    <t>Вагит</t>
  </si>
  <si>
    <t>Петрович</t>
  </si>
  <si>
    <t>Максимыч</t>
  </si>
  <si>
    <t>Аликперыч</t>
  </si>
  <si>
    <t>200;300</t>
  </si>
  <si>
    <t>772544542666</t>
  </si>
  <si>
    <t>772544562555</t>
  </si>
  <si>
    <t>01</t>
  </si>
  <si>
    <t>00</t>
  </si>
  <si>
    <t>99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</si>
</sst>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8" xfId="0" applyNumberFormat="1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 wrapText="1"/>
    </xf>
    <xf numFmtId="49" fontId="0" fillId="0" borderId="18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A7"/>
  <sheetViews>
    <sheetView tabSelected="1" workbookViewId="0">
      <selection activeCell="C8" sqref="C8"/>
    </sheetView>
  </sheetViews>
  <sheetFormatPr defaultRowHeight="15"/>
  <cols>
    <col min="1" max="1" width="9.140625" style="11"/>
    <col min="2" max="2" width="12.5703125" style="11" customWidth="1"/>
    <col min="3" max="3" width="12.5703125" style="45" customWidth="1"/>
    <col min="4" max="4" width="14.42578125" style="11" customWidth="1"/>
    <col min="5" max="6" width="11.42578125" style="11" customWidth="1"/>
    <col min="7" max="7" width="11.28515625" style="11" customWidth="1"/>
    <col min="8" max="8" width="11.7109375" style="11" customWidth="1"/>
    <col min="9" max="9" width="10.5703125" style="11" customWidth="1"/>
    <col min="10" max="10" width="14" style="11" customWidth="1"/>
    <col min="11" max="11" width="11.5703125" style="11" customWidth="1"/>
    <col min="12" max="12" width="12.28515625" style="11" customWidth="1"/>
    <col min="13" max="13" width="10.7109375" style="11" customWidth="1"/>
    <col min="14" max="15" width="9.28515625" style="11" bestFit="1" customWidth="1"/>
    <col min="16" max="16" width="10.42578125" style="11" customWidth="1"/>
    <col min="17" max="17" width="12.85546875" style="11" customWidth="1"/>
    <col min="18" max="18" width="13.42578125" style="11" customWidth="1"/>
    <col min="19" max="19" width="15.140625" style="11" customWidth="1"/>
    <col min="20" max="20" width="16.5703125" style="11" customWidth="1"/>
    <col min="21" max="21" width="15.140625" style="11" customWidth="1"/>
    <col min="22" max="25" width="23.85546875" style="11" customWidth="1"/>
    <col min="26" max="27" width="18.42578125" style="11" customWidth="1"/>
  </cols>
  <sheetData>
    <row r="1" spans="1:27" s="1" customFormat="1" ht="15" customHeight="1" thickBot="1">
      <c r="A1" s="18" t="s">
        <v>0</v>
      </c>
      <c r="B1" s="18" t="s">
        <v>1</v>
      </c>
      <c r="C1" s="41" t="s">
        <v>2</v>
      </c>
      <c r="D1" s="21" t="s">
        <v>3</v>
      </c>
      <c r="E1" s="22"/>
      <c r="F1" s="22"/>
      <c r="G1" s="22"/>
      <c r="H1" s="22"/>
      <c r="I1" s="22"/>
      <c r="J1" s="22"/>
      <c r="K1" s="22"/>
      <c r="L1" s="23"/>
      <c r="M1" s="21" t="s">
        <v>4</v>
      </c>
      <c r="N1" s="22"/>
      <c r="O1" s="22"/>
      <c r="P1" s="22"/>
      <c r="Q1" s="22"/>
      <c r="R1" s="22"/>
      <c r="S1" s="22"/>
      <c r="T1" s="22"/>
      <c r="U1" s="23"/>
      <c r="V1" s="34" t="s">
        <v>5</v>
      </c>
      <c r="W1" s="35"/>
      <c r="X1" s="35"/>
      <c r="Y1" s="35"/>
      <c r="Z1" s="28" t="s">
        <v>6</v>
      </c>
      <c r="AA1" s="29"/>
    </row>
    <row r="2" spans="1:27" s="1" customFormat="1" ht="51.75" customHeight="1" thickBot="1">
      <c r="A2" s="19"/>
      <c r="B2" s="19"/>
      <c r="C2" s="42"/>
      <c r="D2" s="30" t="s">
        <v>7</v>
      </c>
      <c r="E2" s="32" t="s">
        <v>8</v>
      </c>
      <c r="F2" s="32" t="s">
        <v>9</v>
      </c>
      <c r="G2" s="32" t="s">
        <v>10</v>
      </c>
      <c r="H2" s="24" t="s">
        <v>11</v>
      </c>
      <c r="I2" s="24" t="s">
        <v>12</v>
      </c>
      <c r="J2" s="24" t="s">
        <v>13</v>
      </c>
      <c r="K2" s="24" t="s">
        <v>14</v>
      </c>
      <c r="L2" s="26" t="s">
        <v>15</v>
      </c>
      <c r="M2" s="30" t="s">
        <v>16</v>
      </c>
      <c r="N2" s="24" t="s">
        <v>17</v>
      </c>
      <c r="O2" s="24" t="s">
        <v>18</v>
      </c>
      <c r="P2" s="24" t="s">
        <v>19</v>
      </c>
      <c r="Q2" s="24" t="s">
        <v>20</v>
      </c>
      <c r="R2" s="24" t="s">
        <v>21</v>
      </c>
      <c r="S2" s="24" t="s">
        <v>22</v>
      </c>
      <c r="T2" s="24" t="s">
        <v>23</v>
      </c>
      <c r="U2" s="26" t="s">
        <v>24</v>
      </c>
      <c r="V2" s="36" t="s">
        <v>25</v>
      </c>
      <c r="W2" s="37"/>
      <c r="X2" s="38" t="s">
        <v>26</v>
      </c>
      <c r="Y2" s="39"/>
      <c r="Z2" s="40" t="s">
        <v>27</v>
      </c>
      <c r="AA2" s="29"/>
    </row>
    <row r="3" spans="1:27" s="1" customFormat="1">
      <c r="A3" s="20"/>
      <c r="B3" s="20"/>
      <c r="C3" s="43"/>
      <c r="D3" s="31"/>
      <c r="E3" s="33"/>
      <c r="F3" s="33"/>
      <c r="G3" s="33"/>
      <c r="H3" s="25"/>
      <c r="I3" s="25"/>
      <c r="J3" s="25"/>
      <c r="K3" s="25"/>
      <c r="L3" s="27"/>
      <c r="M3" s="31"/>
      <c r="N3" s="25"/>
      <c r="O3" s="25"/>
      <c r="P3" s="25"/>
      <c r="Q3" s="25"/>
      <c r="R3" s="25"/>
      <c r="S3" s="25"/>
      <c r="T3" s="25"/>
      <c r="U3" s="27"/>
      <c r="V3" s="2" t="s">
        <v>28</v>
      </c>
      <c r="W3" s="3" t="s">
        <v>29</v>
      </c>
      <c r="X3" s="3" t="s">
        <v>30</v>
      </c>
      <c r="Y3" s="3" t="s">
        <v>31</v>
      </c>
      <c r="Z3" s="4" t="s">
        <v>30</v>
      </c>
      <c r="AA3" s="5" t="s">
        <v>31</v>
      </c>
    </row>
    <row r="4" spans="1:27" s="1" customFormat="1" ht="15.75" thickBot="1">
      <c r="A4" s="6">
        <v>2</v>
      </c>
      <c r="B4" s="6">
        <v>3</v>
      </c>
      <c r="C4" s="44">
        <v>4</v>
      </c>
      <c r="D4" s="7">
        <v>5</v>
      </c>
      <c r="E4" s="6">
        <v>6</v>
      </c>
      <c r="F4" s="7">
        <v>7</v>
      </c>
      <c r="G4" s="6">
        <v>8</v>
      </c>
      <c r="H4" s="7">
        <v>9</v>
      </c>
      <c r="I4" s="6">
        <v>10</v>
      </c>
      <c r="J4" s="7">
        <v>11</v>
      </c>
      <c r="K4" s="6">
        <v>12</v>
      </c>
      <c r="L4" s="7">
        <v>13</v>
      </c>
      <c r="M4" s="8" t="s">
        <v>32</v>
      </c>
      <c r="N4" s="9" t="s">
        <v>33</v>
      </c>
      <c r="O4" s="9" t="s">
        <v>34</v>
      </c>
      <c r="P4" s="9" t="s">
        <v>35</v>
      </c>
      <c r="Q4" s="9" t="s">
        <v>36</v>
      </c>
      <c r="R4" s="9" t="s">
        <v>37</v>
      </c>
      <c r="S4" s="9" t="s">
        <v>38</v>
      </c>
      <c r="T4" s="9" t="s">
        <v>39</v>
      </c>
      <c r="U4" s="10" t="s">
        <v>40</v>
      </c>
      <c r="V4" s="8" t="s">
        <v>41</v>
      </c>
      <c r="W4" s="9" t="s">
        <v>42</v>
      </c>
      <c r="X4" s="9" t="s">
        <v>43</v>
      </c>
      <c r="Y4" s="9" t="s">
        <v>44</v>
      </c>
      <c r="Z4" s="8" t="s">
        <v>45</v>
      </c>
      <c r="AA4" s="9" t="s">
        <v>46</v>
      </c>
    </row>
    <row r="5" spans="1:27" s="17" customFormat="1">
      <c r="A5" s="12">
        <v>1</v>
      </c>
      <c r="B5" s="14">
        <v>43779</v>
      </c>
      <c r="C5" s="15" t="s">
        <v>71</v>
      </c>
      <c r="D5" s="15" t="s">
        <v>60</v>
      </c>
      <c r="E5" s="12" t="s">
        <v>57</v>
      </c>
      <c r="F5" s="12" t="s">
        <v>61</v>
      </c>
      <c r="G5" s="12" t="s">
        <v>64</v>
      </c>
      <c r="H5" s="12">
        <v>1</v>
      </c>
      <c r="I5" s="14">
        <v>21500</v>
      </c>
      <c r="J5" s="12">
        <v>643</v>
      </c>
      <c r="K5" s="12">
        <v>21</v>
      </c>
      <c r="L5" s="16">
        <v>4602555222</v>
      </c>
      <c r="M5" s="12">
        <v>9</v>
      </c>
      <c r="N5" s="13">
        <v>3000</v>
      </c>
      <c r="O5" s="13">
        <v>2000</v>
      </c>
      <c r="P5" s="13">
        <f>N5-O5</f>
        <v>1000</v>
      </c>
      <c r="Q5" s="13">
        <f>ROUND(P5*9%,0)</f>
        <v>90</v>
      </c>
      <c r="R5" s="13">
        <f>ROUND(Q5*0.9,0)</f>
        <v>81</v>
      </c>
      <c r="S5" s="13">
        <f>R5</f>
        <v>81</v>
      </c>
      <c r="T5" s="13">
        <f>MAX(0,R5-Q5)</f>
        <v>0</v>
      </c>
      <c r="U5" s="13">
        <f>MAX(0,Q5-R5)</f>
        <v>9</v>
      </c>
      <c r="V5" s="12" t="s">
        <v>47</v>
      </c>
      <c r="W5" s="13" t="s">
        <v>51</v>
      </c>
      <c r="X5" s="12" t="s">
        <v>48</v>
      </c>
      <c r="Y5" s="13" t="s">
        <v>49</v>
      </c>
      <c r="Z5" s="12" t="s">
        <v>50</v>
      </c>
      <c r="AA5" s="13" t="s">
        <v>67</v>
      </c>
    </row>
    <row r="6" spans="1:27" s="17" customFormat="1">
      <c r="A6" s="12">
        <v>1</v>
      </c>
      <c r="B6" s="14">
        <v>43780</v>
      </c>
      <c r="C6" s="15" t="s">
        <v>70</v>
      </c>
      <c r="D6" s="15" t="s">
        <v>68</v>
      </c>
      <c r="E6" s="12" t="s">
        <v>58</v>
      </c>
      <c r="F6" s="12" t="s">
        <v>62</v>
      </c>
      <c r="G6" s="12" t="s">
        <v>65</v>
      </c>
      <c r="H6" s="12">
        <v>2</v>
      </c>
      <c r="I6" s="14">
        <v>21501</v>
      </c>
      <c r="J6" s="12">
        <v>643</v>
      </c>
      <c r="K6" s="12">
        <v>21</v>
      </c>
      <c r="L6" s="16">
        <v>4803732914</v>
      </c>
      <c r="M6" s="12">
        <v>9</v>
      </c>
      <c r="N6" s="13">
        <v>3000</v>
      </c>
      <c r="O6" s="13">
        <v>2000</v>
      </c>
      <c r="P6" s="13">
        <f t="shared" ref="P6:P7" si="0">N6-O6</f>
        <v>1000</v>
      </c>
      <c r="Q6" s="13">
        <f>ROUND(P6*9%,0)</f>
        <v>90</v>
      </c>
      <c r="R6" s="13">
        <f>ROUND(Q6*1.1,0)</f>
        <v>99</v>
      </c>
      <c r="S6" s="13">
        <f t="shared" ref="S6:S7" si="1">R6</f>
        <v>99</v>
      </c>
      <c r="T6" s="13">
        <f t="shared" ref="T6:T7" si="2">MAX(0,R6-Q6)</f>
        <v>9</v>
      </c>
      <c r="U6" s="13">
        <f t="shared" ref="U6:U7" si="3">MAX(0,Q6-R6)</f>
        <v>0</v>
      </c>
      <c r="V6" s="12" t="s">
        <v>47</v>
      </c>
      <c r="W6" s="13" t="s">
        <v>52</v>
      </c>
      <c r="X6" s="12" t="s">
        <v>48</v>
      </c>
      <c r="Y6" s="13" t="s">
        <v>49</v>
      </c>
      <c r="Z6" s="12" t="s">
        <v>50</v>
      </c>
      <c r="AA6" s="13" t="s">
        <v>67</v>
      </c>
    </row>
    <row r="7" spans="1:27" s="17" customFormat="1">
      <c r="A7" s="12">
        <v>1</v>
      </c>
      <c r="B7" s="14">
        <v>43781</v>
      </c>
      <c r="C7" s="15" t="s">
        <v>72</v>
      </c>
      <c r="D7" s="15" t="s">
        <v>69</v>
      </c>
      <c r="E7" s="12" t="s">
        <v>59</v>
      </c>
      <c r="F7" s="12" t="s">
        <v>63</v>
      </c>
      <c r="G7" s="12" t="s">
        <v>66</v>
      </c>
      <c r="H7" s="12">
        <v>1</v>
      </c>
      <c r="I7" s="14">
        <v>21502</v>
      </c>
      <c r="J7" s="12">
        <v>643</v>
      </c>
      <c r="K7" s="12">
        <v>21</v>
      </c>
      <c r="L7" s="16">
        <v>5004910606</v>
      </c>
      <c r="M7" s="12">
        <v>9</v>
      </c>
      <c r="N7" s="13">
        <v>3000</v>
      </c>
      <c r="O7" s="13">
        <v>1000</v>
      </c>
      <c r="P7" s="13">
        <f t="shared" si="0"/>
        <v>2000</v>
      </c>
      <c r="Q7" s="13">
        <f>ROUND(P7*9%,0)</f>
        <v>180</v>
      </c>
      <c r="R7" s="13">
        <f>ROUND(Q7*1.1,0)</f>
        <v>198</v>
      </c>
      <c r="S7" s="13">
        <f t="shared" si="1"/>
        <v>198</v>
      </c>
      <c r="T7" s="13">
        <f t="shared" si="2"/>
        <v>18</v>
      </c>
      <c r="U7" s="13">
        <f t="shared" si="3"/>
        <v>0</v>
      </c>
      <c r="V7" s="12" t="s">
        <v>53</v>
      </c>
      <c r="W7" s="13" t="s">
        <v>56</v>
      </c>
      <c r="X7" s="12" t="s">
        <v>54</v>
      </c>
      <c r="Y7" s="13" t="s">
        <v>55</v>
      </c>
      <c r="Z7" s="12" t="s">
        <v>50</v>
      </c>
      <c r="AA7" s="13" t="s">
        <v>67</v>
      </c>
    </row>
  </sheetData>
  <mergeCells count="28">
    <mergeCell ref="U2:U3"/>
    <mergeCell ref="V2:W2"/>
    <mergeCell ref="X2:Y2"/>
    <mergeCell ref="Z2:AA2"/>
    <mergeCell ref="Z1:AA1"/>
    <mergeCell ref="D2:D3"/>
    <mergeCell ref="E2:E3"/>
    <mergeCell ref="F2:F3"/>
    <mergeCell ref="G2:G3"/>
    <mergeCell ref="H2:H3"/>
    <mergeCell ref="M1:U1"/>
    <mergeCell ref="V1:Y1"/>
    <mergeCell ref="S2:S3"/>
    <mergeCell ref="M2:M3"/>
    <mergeCell ref="N2:N3"/>
    <mergeCell ref="O2:O3"/>
    <mergeCell ref="P2:P3"/>
    <mergeCell ref="Q2:Q3"/>
    <mergeCell ref="R2:R3"/>
    <mergeCell ref="T2:T3"/>
    <mergeCell ref="A1:A3"/>
    <mergeCell ref="B1:B3"/>
    <mergeCell ref="C1:C3"/>
    <mergeCell ref="D1:L1"/>
    <mergeCell ref="I2:I3"/>
    <mergeCell ref="J2:J3"/>
    <mergeCell ref="K2:K3"/>
    <mergeCell ref="L2:L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Денисов</dc:creator>
  <cp:lastModifiedBy>Денисов</cp:lastModifiedBy>
  <dcterms:created xsi:type="dcterms:W3CDTF">2015-01-19T14:35:00Z</dcterms:created>
  <dcterms:modified xsi:type="dcterms:W3CDTF">2019-12-17T09:06:38Z</dcterms:modified>
</cp:coreProperties>
</file>